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8e342c60d550fd4a/שולחן העבודה/ADHD פיננסי ממשיכים/"/>
    </mc:Choice>
  </mc:AlternateContent>
  <xr:revisionPtr revIDLastSave="0" documentId="8_{3B228832-7F8B-4885-8266-CF9665D19C8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ניהול מס ה-ADH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1" l="1"/>
  <c r="D15" i="1"/>
  <c r="C15" i="1"/>
  <c r="E14" i="1"/>
  <c r="E13" i="1"/>
  <c r="G13" i="1" s="1"/>
  <c r="E12" i="1"/>
  <c r="G12" i="1" s="1"/>
  <c r="E11" i="1"/>
  <c r="G11" i="1" s="1"/>
  <c r="E10" i="1"/>
  <c r="G10" i="1" s="1"/>
  <c r="E9" i="1"/>
  <c r="G9" i="1" s="1"/>
  <c r="E15" i="1" l="1"/>
  <c r="B18" i="1" s="1"/>
  <c r="G14" i="1"/>
  <c r="G15" i="1" s="1"/>
  <c r="B19" i="1" s="1"/>
  <c r="B20" i="1" l="1"/>
</calcChain>
</file>

<file path=xl/sharedStrings.xml><?xml version="1.0" encoding="utf-8"?>
<sst xmlns="http://schemas.openxmlformats.org/spreadsheetml/2006/main" count="99" uniqueCount="72">
  <si>
    <t>מחשבון מס ה-ADHD האישי וחיסכון פוטנציאלי</t>
  </si>
  <si>
    <t>ניהול, מעקב וצמצום העלויות הסמויות של קשיי קשב וריכוז בבגרות | v1.1</t>
  </si>
  <si>
    <t>הגדרות מקרא וצבעים במודל</t>
  </si>
  <si>
    <t>תא להזנת נתונים (ערוך חופשי)</t>
  </si>
  <si>
    <t>תא מחושב אוטומטית (נוסחה)</t>
  </si>
  <si>
    <t>הערכה קלינית / מחקרית שנתית</t>
  </si>
  <si>
    <t>ריכוז עלויות מס ADHD שנתיות ופוטנציאל חיסכון</t>
  </si>
  <si>
    <t>קטגוריית מס ה-ADHD</t>
  </si>
  <si>
    <t>קושי תפקודי קשור</t>
  </si>
  <si>
    <t>הערכה שנתית לפי מחקרים (₪)</t>
  </si>
  <si>
    <t>הוצאה חודשית מוערכת שלך (₪)</t>
  </si>
  <si>
    <t>הוצאה שנתית מחושבת (₪)</t>
  </si>
  <si>
    <t>אחוז חיסכון ריאלי באוטומציה (%)</t>
  </si>
  <si>
    <t>סך חיסכון שנתי מתוכנן (₪)</t>
  </si>
  <si>
    <t>קניות אימפולסיביות (דופמין)</t>
  </si>
  <si>
    <t>ויסות דחפים לקוי / תסמונת חסר בתגמול</t>
  </si>
  <si>
    <t>דחיינות ועמלות פיגורים</t>
  </si>
  <si>
    <t>עיוורון זמן וקושי בהתנעה מנהלית</t>
  </si>
  <si>
    <t>מנויים שנשכחו (מס רפאים)</t>
  </si>
  <si>
    <t>קשיי זיכרון עבודה ושגרת מעקב</t>
  </si>
  <si>
    <t>בזבוז מזון ומזון מהיר</t>
  </si>
  <si>
    <t>הימנעות קוגניטיבית, תכנון לקוי ועייפות</t>
  </si>
  <si>
    <t>אובדן ורכישה מחדש של חפצים</t>
  </si>
  <si>
    <t>חוסר ארגון, היסח הדעת ומיקוד</t>
  </si>
  <si>
    <t>אי-השוואת מחירים ותשלום יתר</t>
  </si>
  <si>
    <t>הימנעות קוגניטיבית מקריאת חוזים</t>
  </si>
  <si>
    <t>סך הכל (Total)</t>
  </si>
  <si>
    <t>מדדי סיכום ותובנות</t>
  </si>
  <si>
    <t>סך מס ה-ADHD השנתי המוערך שלך:</t>
  </si>
  <si>
    <t>פוטנציאל החיסכון השנתי המתוכנן שלך:</t>
  </si>
  <si>
    <t>אחוז החיסכון הכולל המתוכנן שלך:</t>
  </si>
  <si>
    <t>יומן מעקב הוצאות חודשי לדוגמה (זיהוי 'מס' ואוטומציה)</t>
  </si>
  <si>
    <t>תאריך</t>
  </si>
  <si>
    <t>תיאור ההוצאה</t>
  </si>
  <si>
    <t>סכום (₪)</t>
  </si>
  <si>
    <t>האם קשור ל-ADHD?</t>
  </si>
  <si>
    <t>קטגוריית מס קשורה</t>
  </si>
  <si>
    <t>האם ניתן לפתור באוטומציה?</t>
  </si>
  <si>
    <t>הערות ופעולות לתיקון (פיגור, קניות אימפולסיביות ועוד)</t>
  </si>
  <si>
    <t>2026-08-01</t>
  </si>
  <si>
    <t>מנוי שנתי לענן שלא בוטל</t>
  </si>
  <si>
    <t>כן</t>
  </si>
  <si>
    <t>לבטל מיידית ולהגדיר תזכורת ביומן</t>
  </si>
  <si>
    <t>2026-08-03</t>
  </si>
  <si>
    <t>קניית גאדג'ט חדש באינטרנט</t>
  </si>
  <si>
    <t>לא</t>
  </si>
  <si>
    <t>להחיל חוק 48 שעות בסל קניות</t>
  </si>
  <si>
    <t>2026-08-05</t>
  </si>
  <si>
    <t>קנס פיגור בתשלום דוח חניה</t>
  </si>
  <si>
    <t>לעבור להוראת קבע לחשבונות עירייה</t>
  </si>
  <si>
    <t>2026-08-07</t>
  </si>
  <si>
    <t>קניות בסופר (ירקות שנרקבו)</t>
  </si>
  <si>
    <t>לקנות כמויות קטנות יותר, ירקות קפואים</t>
  </si>
  <si>
    <t>2026-08-10</t>
  </si>
  <si>
    <t>משלוח אוכל מהיר (עקב עייפות)</t>
  </si>
  <si>
    <t>להחזיק ארוחות קפואות קלות בבית</t>
  </si>
  <si>
    <t>2026-08-12</t>
  </si>
  <si>
    <t>שכפול מפתח רכב שאבד</t>
  </si>
  <si>
    <t>להתקין תג מעקב Airtag על המפתח</t>
  </si>
  <si>
    <t>2026-08-15</t>
  </si>
  <si>
    <t>חידוש ביטוח רכב (ללא השוואה)</t>
  </si>
  <si>
    <t>להשתמש בסוכן או אתר השוואה אוטומטי</t>
  </si>
  <si>
    <t>2026-08-18</t>
  </si>
  <si>
    <t>כרטיס רכבת (ברגע האחרון)</t>
  </si>
  <si>
    <t>להזמין כרטיס נסיעה במועד קביעת הפגישה</t>
  </si>
  <si>
    <t>2026-08-20</t>
  </si>
  <si>
    <t>קפה ומאפה בחוץ (אימפולסיבי)</t>
  </si>
  <si>
    <t>להחזיק כוס רב-פעמית וחטיפים בתיק</t>
  </si>
  <si>
    <t>2026-08-22</t>
  </si>
  <si>
    <t>תשלום חשמל שגרתי</t>
  </si>
  <si>
    <t>לא רלוונטי</t>
  </si>
  <si>
    <t>תשלום תקין בהוראת קבע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</si>
</sst>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0.0%"/>
    <numFmt numFmtId="166" formatCode="yyyy\-mm\-dd"/>
    <numFmt numFmtId="167" formatCode="&quot;₪&quot;#,##0"/>
  </numFmts>
  <fonts count="7" x14ac:knownFonts="1">
    <font>
      <sz val="11"/>
      <color theme="1"/>
      <name val="Arial"/>
      <family val="2"/>
      <scheme val="minor"/>
    </font>
    <font>
      <b/>
      <sz val="16"/>
      <color rgb="FFFFFFFF"/>
      <name val="Calibri"/>
    </font>
    <font>
      <i/>
      <sz val="12"/>
      <color rgb="FFFFFFFF"/>
      <name val="Calibri"/>
    </font>
    <font>
      <b/>
      <sz val="12"/>
      <color rgb="FFFFFFFF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2F5496"/>
        <bgColor rgb="FF2F5496"/>
      </patternFill>
    </fill>
    <fill>
      <patternFill patternType="solid">
        <fgColor rgb="FF4472C4"/>
        <bgColor rgb="FF4472C4"/>
      </patternFill>
    </fill>
    <fill>
      <patternFill patternType="solid">
        <fgColor rgb="FFDCE6F1"/>
        <bgColor rgb="FFDCE6F1"/>
      </patternFill>
    </fill>
    <fill>
      <patternFill patternType="solid">
        <fgColor rgb="FFE2EFDA"/>
        <bgColor rgb="FFE2EFDA"/>
      </patternFill>
    </fill>
    <fill>
      <patternFill patternType="solid">
        <fgColor rgb="FFFFF2CC"/>
        <bgColor rgb="FFFFF2CC"/>
      </patternFill>
    </fill>
    <fill>
      <patternFill patternType="solid">
        <fgColor rgb="FFC6EFCE"/>
        <bgColor rgb="FFC6EFCE"/>
      </patternFill>
    </fill>
    <fill>
      <patternFill patternType="solid">
        <fgColor rgb="FFD9E1F2"/>
        <bgColor rgb="FFD9E1F2"/>
      </patternFill>
    </fill>
    <fill>
      <patternFill patternType="solid">
        <fgColor rgb="FFFCE4D6"/>
        <bgColor rgb="FFFCE4D6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2F5496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double">
        <color rgb="FF2F5496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4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165" fontId="4" fillId="4" borderId="2" xfId="0" applyNumberFormat="1" applyFont="1" applyFill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165" fontId="5" fillId="0" borderId="3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65" fontId="5" fillId="8" borderId="2" xfId="0" applyNumberFormat="1" applyFont="1" applyFill="1" applyBorder="1" applyAlignment="1">
      <alignment horizontal="right" vertical="center"/>
    </xf>
    <xf numFmtId="166" fontId="4" fillId="0" borderId="2" xfId="0" applyNumberFormat="1" applyFont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67" fontId="4" fillId="6" borderId="2" xfId="0" applyNumberFormat="1" applyFont="1" applyFill="1" applyBorder="1" applyAlignment="1">
      <alignment horizontal="right" vertical="center"/>
    </xf>
    <xf numFmtId="167" fontId="4" fillId="4" borderId="2" xfId="0" applyNumberFormat="1" applyFont="1" applyFill="1" applyBorder="1" applyAlignment="1">
      <alignment horizontal="right" vertical="center"/>
    </xf>
    <xf numFmtId="167" fontId="5" fillId="5" borderId="2" xfId="0" applyNumberFormat="1" applyFont="1" applyFill="1" applyBorder="1" applyAlignment="1">
      <alignment horizontal="right" vertical="center"/>
    </xf>
    <xf numFmtId="167" fontId="5" fillId="0" borderId="3" xfId="0" applyNumberFormat="1" applyFont="1" applyBorder="1" applyAlignment="1">
      <alignment horizontal="right" vertical="center"/>
    </xf>
    <xf numFmtId="167" fontId="5" fillId="7" borderId="2" xfId="0" applyNumberFormat="1" applyFont="1" applyFill="1" applyBorder="1" applyAlignment="1">
      <alignment horizontal="right" vertical="center"/>
    </xf>
    <xf numFmtId="167" fontId="4" fillId="0" borderId="2" xfId="0" applyNumberFormat="1" applyFont="1" applyBorder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0" fillId="0" borderId="0" xfId="0"/>
    <xf numFmtId="0" fontId="3" fillId="3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F5496"/>
  </sheetPr>
  <dimension ref="A1:G34"/>
  <sheetViews>
    <sheetView showGridLines="0" rightToLeft="1" tabSelected="1" workbookViewId="0">
      <pane ySplit="2" topLeftCell="A3" activePane="bottomLeft" state="frozen"/>
      <selection pane="bottomLeft" activeCell="B18" sqref="B18"/>
    </sheetView>
  </sheetViews>
  <sheetFormatPr defaultRowHeight="13.8" x14ac:dyDescent="0.25"/>
  <cols>
    <col min="1" max="1" width="30" customWidth="1"/>
    <col min="2" max="2" width="35" customWidth="1"/>
    <col min="3" max="3" width="16" customWidth="1"/>
    <col min="4" max="4" width="20" customWidth="1"/>
    <col min="5" max="5" width="25" customWidth="1"/>
    <col min="6" max="6" width="22" customWidth="1"/>
    <col min="7" max="7" width="45" customWidth="1"/>
  </cols>
  <sheetData>
    <row r="1" spans="1:7" ht="30" customHeight="1" x14ac:dyDescent="0.25">
      <c r="A1" s="22" t="s">
        <v>0</v>
      </c>
      <c r="B1" s="23"/>
      <c r="C1" s="23"/>
      <c r="D1" s="23"/>
      <c r="E1" s="23"/>
      <c r="F1" s="23"/>
      <c r="G1" s="23"/>
    </row>
    <row r="2" spans="1:7" ht="19.95" customHeight="1" x14ac:dyDescent="0.25">
      <c r="A2" s="25" t="s">
        <v>1</v>
      </c>
      <c r="B2" s="23"/>
      <c r="C2" s="23"/>
      <c r="D2" s="23"/>
      <c r="E2" s="23"/>
      <c r="F2" s="23"/>
      <c r="G2" s="23"/>
    </row>
    <row r="4" spans="1:7" ht="24" customHeight="1" x14ac:dyDescent="0.25">
      <c r="A4" s="24" t="s">
        <v>2</v>
      </c>
      <c r="B4" s="23"/>
      <c r="C4" s="23"/>
      <c r="D4" s="23"/>
      <c r="E4" s="23"/>
      <c r="F4" s="23"/>
      <c r="G4" s="23"/>
    </row>
    <row r="5" spans="1:7" ht="19.95" customHeight="1" x14ac:dyDescent="0.25">
      <c r="A5" s="1" t="s">
        <v>3</v>
      </c>
      <c r="C5" s="2" t="s">
        <v>4</v>
      </c>
      <c r="E5" s="3" t="s">
        <v>5</v>
      </c>
    </row>
    <row r="7" spans="1:7" ht="24" customHeight="1" x14ac:dyDescent="0.25">
      <c r="A7" s="24" t="s">
        <v>6</v>
      </c>
      <c r="B7" s="23"/>
      <c r="C7" s="23"/>
      <c r="D7" s="23"/>
      <c r="E7" s="23"/>
      <c r="F7" s="23"/>
      <c r="G7" s="23"/>
    </row>
    <row r="8" spans="1:7" ht="24" customHeight="1" x14ac:dyDescent="0.25">
      <c r="A8" s="4" t="s">
        <v>7</v>
      </c>
      <c r="B8" s="4" t="s">
        <v>8</v>
      </c>
      <c r="C8" s="4" t="s">
        <v>9</v>
      </c>
      <c r="D8" s="4" t="s">
        <v>10</v>
      </c>
      <c r="E8" s="4" t="s">
        <v>11</v>
      </c>
      <c r="F8" s="4" t="s">
        <v>12</v>
      </c>
      <c r="G8" s="4" t="s">
        <v>13</v>
      </c>
    </row>
    <row r="9" spans="1:7" ht="19.95" customHeight="1" x14ac:dyDescent="0.25">
      <c r="A9" s="5" t="s">
        <v>14</v>
      </c>
      <c r="B9" s="6" t="s">
        <v>15</v>
      </c>
      <c r="C9" s="16">
        <v>1500</v>
      </c>
      <c r="D9" s="17">
        <v>150</v>
      </c>
      <c r="E9" s="18">
        <f t="shared" ref="E9:E14" si="0">D9*12</f>
        <v>1800</v>
      </c>
      <c r="F9" s="7">
        <v>0.5</v>
      </c>
      <c r="G9" s="18">
        <f t="shared" ref="G9:G14" si="1">E9*F9</f>
        <v>900</v>
      </c>
    </row>
    <row r="10" spans="1:7" ht="19.95" customHeight="1" x14ac:dyDescent="0.25">
      <c r="A10" s="5" t="s">
        <v>16</v>
      </c>
      <c r="B10" s="6" t="s">
        <v>17</v>
      </c>
      <c r="C10" s="16">
        <v>450</v>
      </c>
      <c r="D10" s="17">
        <v>0</v>
      </c>
      <c r="E10" s="18">
        <f t="shared" si="0"/>
        <v>0</v>
      </c>
      <c r="F10" s="7">
        <v>0.8</v>
      </c>
      <c r="G10" s="18">
        <f t="shared" si="1"/>
        <v>0</v>
      </c>
    </row>
    <row r="11" spans="1:7" ht="19.95" customHeight="1" x14ac:dyDescent="0.25">
      <c r="A11" s="5" t="s">
        <v>18</v>
      </c>
      <c r="B11" s="6" t="s">
        <v>19</v>
      </c>
      <c r="C11" s="16">
        <v>300</v>
      </c>
      <c r="D11" s="17">
        <v>0</v>
      </c>
      <c r="E11" s="18">
        <f t="shared" si="0"/>
        <v>0</v>
      </c>
      <c r="F11" s="7">
        <v>0.9</v>
      </c>
      <c r="G11" s="18">
        <f t="shared" si="1"/>
        <v>0</v>
      </c>
    </row>
    <row r="12" spans="1:7" ht="19.95" customHeight="1" x14ac:dyDescent="0.25">
      <c r="A12" s="5" t="s">
        <v>20</v>
      </c>
      <c r="B12" s="6" t="s">
        <v>21</v>
      </c>
      <c r="C12" s="16">
        <v>1200</v>
      </c>
      <c r="D12" s="17">
        <v>120</v>
      </c>
      <c r="E12" s="18">
        <f t="shared" si="0"/>
        <v>1440</v>
      </c>
      <c r="F12" s="7">
        <v>0.4</v>
      </c>
      <c r="G12" s="18">
        <f t="shared" si="1"/>
        <v>576</v>
      </c>
    </row>
    <row r="13" spans="1:7" ht="19.95" customHeight="1" x14ac:dyDescent="0.25">
      <c r="A13" s="5" t="s">
        <v>22</v>
      </c>
      <c r="B13" s="6" t="s">
        <v>23</v>
      </c>
      <c r="C13" s="16">
        <v>300</v>
      </c>
      <c r="D13" s="17">
        <v>0</v>
      </c>
      <c r="E13" s="18">
        <f t="shared" si="0"/>
        <v>0</v>
      </c>
      <c r="F13" s="7">
        <v>0.6</v>
      </c>
      <c r="G13" s="18">
        <f t="shared" si="1"/>
        <v>0</v>
      </c>
    </row>
    <row r="14" spans="1:7" ht="19.95" customHeight="1" x14ac:dyDescent="0.25">
      <c r="A14" s="5" t="s">
        <v>24</v>
      </c>
      <c r="B14" s="6" t="s">
        <v>25</v>
      </c>
      <c r="C14" s="16">
        <v>600</v>
      </c>
      <c r="D14" s="17">
        <v>150</v>
      </c>
      <c r="E14" s="18">
        <f t="shared" si="0"/>
        <v>1800</v>
      </c>
      <c r="F14" s="7">
        <v>0.5</v>
      </c>
      <c r="G14" s="18">
        <f t="shared" si="1"/>
        <v>900</v>
      </c>
    </row>
    <row r="15" spans="1:7" ht="22.05" customHeight="1" x14ac:dyDescent="0.25">
      <c r="A15" s="8" t="s">
        <v>26</v>
      </c>
      <c r="B15" s="8"/>
      <c r="C15" s="19">
        <f>SUM(C9:C14)</f>
        <v>4350</v>
      </c>
      <c r="D15" s="19">
        <f>SUM(D9:D14)</f>
        <v>420</v>
      </c>
      <c r="E15" s="19">
        <f>SUM(E9:E14)</f>
        <v>5040</v>
      </c>
      <c r="F15" s="9">
        <f>AVERAGE(F9:F14)</f>
        <v>0.6166666666666667</v>
      </c>
      <c r="G15" s="19">
        <f>SUM(G9:G14)</f>
        <v>2376</v>
      </c>
    </row>
    <row r="17" spans="1:7" ht="24" customHeight="1" x14ac:dyDescent="0.25">
      <c r="A17" s="24" t="s">
        <v>27</v>
      </c>
      <c r="B17" s="23"/>
      <c r="C17" s="23"/>
      <c r="D17" s="23"/>
      <c r="E17" s="23"/>
      <c r="F17" s="23"/>
      <c r="G17" s="23"/>
    </row>
    <row r="18" spans="1:7" ht="19.95" customHeight="1" x14ac:dyDescent="0.25">
      <c r="A18" s="10" t="s">
        <v>28</v>
      </c>
      <c r="B18" s="18">
        <f>E15</f>
        <v>5040</v>
      </c>
    </row>
    <row r="19" spans="1:7" ht="19.95" customHeight="1" x14ac:dyDescent="0.25">
      <c r="A19" s="10" t="s">
        <v>29</v>
      </c>
      <c r="B19" s="20">
        <f>G15</f>
        <v>2376</v>
      </c>
    </row>
    <row r="20" spans="1:7" ht="19.95" customHeight="1" x14ac:dyDescent="0.25">
      <c r="A20" s="10" t="s">
        <v>30</v>
      </c>
      <c r="B20" s="11">
        <f>B19/B18</f>
        <v>0.47142857142857142</v>
      </c>
    </row>
    <row r="23" spans="1:7" ht="24" customHeight="1" x14ac:dyDescent="0.25">
      <c r="A23" s="24" t="s">
        <v>31</v>
      </c>
      <c r="B23" s="23"/>
      <c r="C23" s="23"/>
      <c r="D23" s="23"/>
      <c r="E23" s="23"/>
      <c r="F23" s="23"/>
      <c r="G23" s="23"/>
    </row>
    <row r="24" spans="1:7" ht="24" customHeight="1" x14ac:dyDescent="0.25">
      <c r="A24" s="4" t="s">
        <v>32</v>
      </c>
      <c r="B24" s="4" t="s">
        <v>33</v>
      </c>
      <c r="C24" s="4" t="s">
        <v>34</v>
      </c>
      <c r="D24" s="4" t="s">
        <v>35</v>
      </c>
      <c r="E24" s="4" t="s">
        <v>36</v>
      </c>
      <c r="F24" s="4" t="s">
        <v>37</v>
      </c>
      <c r="G24" s="4" t="s">
        <v>38</v>
      </c>
    </row>
    <row r="25" spans="1:7" ht="19.95" customHeight="1" x14ac:dyDescent="0.25">
      <c r="A25" s="12" t="s">
        <v>39</v>
      </c>
      <c r="B25" s="6" t="s">
        <v>40</v>
      </c>
      <c r="C25" s="21">
        <v>45</v>
      </c>
      <c r="D25" s="13" t="s">
        <v>41</v>
      </c>
      <c r="E25" s="6" t="s">
        <v>18</v>
      </c>
      <c r="F25" s="14" t="s">
        <v>41</v>
      </c>
      <c r="G25" s="6" t="s">
        <v>42</v>
      </c>
    </row>
    <row r="26" spans="1:7" ht="19.95" customHeight="1" x14ac:dyDescent="0.25">
      <c r="A26" s="12" t="s">
        <v>43</v>
      </c>
      <c r="B26" s="6" t="s">
        <v>44</v>
      </c>
      <c r="C26" s="21">
        <v>180</v>
      </c>
      <c r="D26" s="13" t="s">
        <v>41</v>
      </c>
      <c r="E26" s="6" t="s">
        <v>14</v>
      </c>
      <c r="F26" s="15" t="s">
        <v>45</v>
      </c>
      <c r="G26" s="6" t="s">
        <v>46</v>
      </c>
    </row>
    <row r="27" spans="1:7" ht="19.95" customHeight="1" x14ac:dyDescent="0.25">
      <c r="A27" s="12" t="s">
        <v>47</v>
      </c>
      <c r="B27" s="6" t="s">
        <v>48</v>
      </c>
      <c r="C27" s="21">
        <v>100</v>
      </c>
      <c r="D27" s="13" t="s">
        <v>41</v>
      </c>
      <c r="E27" s="6" t="s">
        <v>16</v>
      </c>
      <c r="F27" s="14" t="s">
        <v>41</v>
      </c>
      <c r="G27" s="6" t="s">
        <v>49</v>
      </c>
    </row>
    <row r="28" spans="1:7" ht="19.95" customHeight="1" x14ac:dyDescent="0.25">
      <c r="A28" s="12" t="s">
        <v>50</v>
      </c>
      <c r="B28" s="6" t="s">
        <v>51</v>
      </c>
      <c r="C28" s="21">
        <v>70</v>
      </c>
      <c r="D28" s="13" t="s">
        <v>41</v>
      </c>
      <c r="E28" s="6" t="s">
        <v>20</v>
      </c>
      <c r="F28" s="15" t="s">
        <v>45</v>
      </c>
      <c r="G28" s="6" t="s">
        <v>52</v>
      </c>
    </row>
    <row r="29" spans="1:7" ht="19.95" customHeight="1" x14ac:dyDescent="0.25">
      <c r="A29" s="12" t="s">
        <v>53</v>
      </c>
      <c r="B29" s="6" t="s">
        <v>54</v>
      </c>
      <c r="C29" s="21">
        <v>65</v>
      </c>
      <c r="D29" s="13" t="s">
        <v>41</v>
      </c>
      <c r="E29" s="6" t="s">
        <v>20</v>
      </c>
      <c r="F29" s="15" t="s">
        <v>45</v>
      </c>
      <c r="G29" s="6" t="s">
        <v>55</v>
      </c>
    </row>
    <row r="30" spans="1:7" ht="19.95" customHeight="1" x14ac:dyDescent="0.25">
      <c r="A30" s="12" t="s">
        <v>56</v>
      </c>
      <c r="B30" s="6" t="s">
        <v>57</v>
      </c>
      <c r="C30" s="21">
        <v>120</v>
      </c>
      <c r="D30" s="13" t="s">
        <v>41</v>
      </c>
      <c r="E30" s="6" t="s">
        <v>22</v>
      </c>
      <c r="F30" s="15" t="s">
        <v>45</v>
      </c>
      <c r="G30" s="6" t="s">
        <v>58</v>
      </c>
    </row>
    <row r="31" spans="1:7" ht="19.95" customHeight="1" x14ac:dyDescent="0.25">
      <c r="A31" s="12" t="s">
        <v>59</v>
      </c>
      <c r="B31" s="6" t="s">
        <v>60</v>
      </c>
      <c r="C31" s="21">
        <v>250</v>
      </c>
      <c r="D31" s="13" t="s">
        <v>41</v>
      </c>
      <c r="E31" s="6" t="s">
        <v>24</v>
      </c>
      <c r="F31" s="14" t="s">
        <v>41</v>
      </c>
      <c r="G31" s="6" t="s">
        <v>61</v>
      </c>
    </row>
    <row r="32" spans="1:7" ht="19.95" customHeight="1" x14ac:dyDescent="0.25">
      <c r="A32" s="12" t="s">
        <v>62</v>
      </c>
      <c r="B32" s="6" t="s">
        <v>63</v>
      </c>
      <c r="C32" s="21">
        <v>40</v>
      </c>
      <c r="D32" s="13" t="s">
        <v>41</v>
      </c>
      <c r="E32" s="6" t="s">
        <v>16</v>
      </c>
      <c r="F32" s="15" t="s">
        <v>45</v>
      </c>
      <c r="G32" s="6" t="s">
        <v>64</v>
      </c>
    </row>
    <row r="33" spans="1:7" ht="19.95" customHeight="1" x14ac:dyDescent="0.25">
      <c r="A33" s="12" t="s">
        <v>65</v>
      </c>
      <c r="B33" s="6" t="s">
        <v>66</v>
      </c>
      <c r="C33" s="21">
        <v>15</v>
      </c>
      <c r="D33" s="13" t="s">
        <v>41</v>
      </c>
      <c r="E33" s="6" t="s">
        <v>14</v>
      </c>
      <c r="F33" s="15" t="s">
        <v>45</v>
      </c>
      <c r="G33" s="6" t="s">
        <v>67</v>
      </c>
    </row>
    <row r="34" spans="1:7" ht="19.95" customHeight="1" x14ac:dyDescent="0.25">
      <c r="A34" s="12" t="s">
        <v>68</v>
      </c>
      <c r="B34" s="6" t="s">
        <v>69</v>
      </c>
      <c r="C34" s="21">
        <v>110</v>
      </c>
      <c r="D34" s="15" t="s">
        <v>45</v>
      </c>
      <c r="E34" s="6" t="s">
        <v>70</v>
      </c>
      <c r="F34" s="14" t="s">
        <v>41</v>
      </c>
      <c r="G34" s="6" t="s">
        <v>71</v>
      </c>
    </row>
  </sheetData>
  <mergeCells count="6">
    <mergeCell ref="A23:G23"/>
    <mergeCell ref="A1:G1"/>
    <mergeCell ref="A17:G17"/>
    <mergeCell ref="A4:G4"/>
    <mergeCell ref="A2:G2"/>
    <mergeCell ref="A7:G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ניהול מס ה-ADHD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zeev soibel</cp:lastModifiedBy>
  <dcterms:created xsi:type="dcterms:W3CDTF">2026-08-22T13:36:57Z</dcterms:created>
  <dcterms:modified xsi:type="dcterms:W3CDTF">2026-08-22T13:53:22Z</dcterms:modified>
</cp:coreProperties>
</file>